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3" i="1" l="1"/>
  <c r="O12" i="1"/>
  <c r="O4" i="1"/>
  <c r="O8" i="1"/>
  <c r="O7" i="1"/>
  <c r="O9" i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O16" i="1" l="1"/>
  <c r="O20" i="1" s="1"/>
  <c r="O23" i="1" s="1"/>
  <c r="G23" i="1"/>
  <c r="L20" i="1"/>
  <c r="F23" i="1"/>
  <c r="K20" i="1"/>
  <c r="E23" i="1"/>
  <c r="M20" i="1"/>
  <c r="D17" i="1"/>
  <c r="K21" i="1"/>
  <c r="L21" i="1"/>
  <c r="N16" i="1"/>
  <c r="N20" i="1" s="1"/>
  <c r="N21" i="1"/>
  <c r="I23" i="1"/>
  <c r="M21" i="1"/>
  <c r="H23" i="1"/>
  <c r="K23" i="1" l="1"/>
  <c r="L23" i="1"/>
  <c r="N23" i="1"/>
  <c r="M23" i="1"/>
</calcChain>
</file>

<file path=xl/sharedStrings.xml><?xml version="1.0" encoding="utf-8"?>
<sst xmlns="http://schemas.openxmlformats.org/spreadsheetml/2006/main" count="143" uniqueCount="103">
  <si>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</si>
  <si>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</si>
  <si>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</si>
  <si>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</si>
  <si>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</si>
  <si>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</si>
  <si>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</si>
  <si>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</si>
  <si>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</si>
  <si>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</si>
  <si>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</si>
  <si>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</si>
  <si>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</si>
  <si>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</si>
  <si>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</si>
  <si>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</si>
  <si>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</si>
  <si>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</si>
  <si>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</si>
  <si>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</si>
  <si>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</si>
  <si>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</si>
  <si>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</si>
  <si>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</si>
  <si>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</si>
  <si>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</si>
  <si>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</si>
  <si>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</si>
  <si>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</si>
  <si>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</si>
  <si>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</si>
  <si>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</si>
  <si>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</si>
  <si>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</si>
  <si>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</si>
  <si>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</si>
  <si>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</si>
  <si>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</si>
  <si>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</si>
  <si>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</si>
  <si>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</si>
  <si>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Jenni Jussila</t>
  </si>
  <si>
    <t>PattU</t>
  </si>
  <si>
    <t xml:space="preserve"> </t>
  </si>
  <si>
    <t xml:space="preserve">  </t>
  </si>
  <si>
    <t>Lippo</t>
  </si>
  <si>
    <t>TyTe</t>
  </si>
  <si>
    <t>Pesäkarhut</t>
  </si>
  <si>
    <t>5.</t>
  </si>
  <si>
    <t>3.</t>
  </si>
  <si>
    <t>7.</t>
  </si>
  <si>
    <t>4.</t>
  </si>
  <si>
    <t>24.8.1985  Raahe</t>
  </si>
  <si>
    <t>PattU = Pattijoen Urheilijat  (1928),  kasvattajaseura</t>
  </si>
  <si>
    <t>Lippo = Oulun Lippo  (1955)</t>
  </si>
  <si>
    <t>Pesäkarhut = Pesäkarhut, Pori  (1985)</t>
  </si>
  <si>
    <t>TyTe = Tyrnävän Tempaus  (1922)</t>
  </si>
  <si>
    <t>ykköspesis</t>
  </si>
  <si>
    <t>tyttöjen superpesis</t>
  </si>
  <si>
    <t>jatkosarja</t>
  </si>
  <si>
    <t>jatkosarja ja play off</t>
  </si>
  <si>
    <t>16.05. 2002  Lippo - PattU  2-1  (4-2, 0-1, 1-0)</t>
  </si>
  <si>
    <t xml:space="preserve">  16 v   8 kk 22 pv</t>
  </si>
  <si>
    <t>26.05. 2002  Fera - PattU  0-2  (0-4, 1-3)</t>
  </si>
  <si>
    <t>5.  ottelu</t>
  </si>
  <si>
    <t>25.05. 2002  Pesäkarhut - PattU  0-2  (1-3, 1-3)</t>
  </si>
  <si>
    <t xml:space="preserve">  16 v   9 kk   1 pv</t>
  </si>
  <si>
    <t xml:space="preserve">  16 v   9 kk   2 pv</t>
  </si>
  <si>
    <t>KeKi = Kempeleen Kiri  (1915)</t>
  </si>
  <si>
    <t>KeKi</t>
  </si>
  <si>
    <t>10.</t>
  </si>
  <si>
    <t>112.  ottelu</t>
  </si>
  <si>
    <t>31.07. 2013  KeKi - VuVe  1-0  (7-7, 5-0)</t>
  </si>
  <si>
    <t xml:space="preserve">  27 v 11 kk   7 pv</t>
  </si>
  <si>
    <t>play off</t>
  </si>
  <si>
    <t>Lippo Juniorit = Oulun Lippo Juniorit  (2003)</t>
  </si>
  <si>
    <t>Lippo Juniorit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</si>
  <si>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</si>
  <si>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</si>
  <si>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</si>
  <si>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</si>
  <si>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</si>
  <si>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</si>
  <si>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</si>
  <si>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</si>
  <si>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</si>
  <si>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</si>
  <si>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</si>
  <si>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</si>
  <si>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</si>
  <si>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</si>
  <si>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</si>
  <si>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</si>
  <si>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20.06. 2004  Hyvinkää</t>
  </si>
  <si>
    <t>Itä</t>
  </si>
  <si>
    <t>Jarmo Savukoski</t>
  </si>
  <si>
    <t>1380</t>
  </si>
  <si>
    <t>****</t>
  </si>
  <si>
    <t xml:space="preserve">  2-1  (5-6, 15-1, 0-0, 2-1)</t>
  </si>
  <si>
    <t>8/12</t>
  </si>
  <si>
    <t>7/8</t>
  </si>
  <si>
    <t>0/2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</si>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</sst>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8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2002</v>
      </c>
      <c r="C4" s="27" t="s">
        <v>51</v>
      </c>
      <c r="D4" s="28" t="s">
        <v>42</v>
      </c>
      <c r="E4" s="27">
        <v>12</v>
      </c>
      <c r="F4" s="27">
        <v>0</v>
      </c>
      <c r="G4" s="27">
        <v>2</v>
      </c>
      <c r="H4" s="27">
        <v>3</v>
      </c>
      <c r="I4" s="27">
        <v>16</v>
      </c>
      <c r="J4" s="27">
        <v>7</v>
      </c>
      <c r="K4" s="27">
        <v>6</v>
      </c>
      <c r="L4" s="27">
        <v>1</v>
      </c>
      <c r="M4" s="27">
        <v>2</v>
      </c>
      <c r="N4" s="29">
        <v>0.35560000000000003</v>
      </c>
      <c r="O4" s="25">
        <f>PRODUCT(I4/N4)</f>
        <v>44.994375703037115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9">
        <v>2003</v>
      </c>
      <c r="C5" s="89"/>
      <c r="D5" s="90" t="s">
        <v>42</v>
      </c>
      <c r="E5" s="89"/>
      <c r="F5" s="92" t="s">
        <v>58</v>
      </c>
      <c r="G5" s="89"/>
      <c r="H5" s="89"/>
      <c r="I5" s="89"/>
      <c r="J5" s="89"/>
      <c r="K5" s="89"/>
      <c r="L5" s="89"/>
      <c r="M5" s="89"/>
      <c r="N5" s="9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3"/>
      <c r="D6" s="84" t="s">
        <v>45</v>
      </c>
      <c r="E6" s="83" t="s">
        <v>43</v>
      </c>
      <c r="F6" s="86" t="s">
        <v>57</v>
      </c>
      <c r="G6" s="88"/>
      <c r="H6" s="87"/>
      <c r="I6" s="83"/>
      <c r="J6" s="83"/>
      <c r="K6" s="83"/>
      <c r="L6" s="83" t="s">
        <v>44</v>
      </c>
      <c r="M6" s="83" t="s">
        <v>43</v>
      </c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50</v>
      </c>
      <c r="D7" s="28" t="s">
        <v>45</v>
      </c>
      <c r="E7" s="27">
        <v>18</v>
      </c>
      <c r="F7" s="27">
        <v>0</v>
      </c>
      <c r="G7" s="27">
        <v>1</v>
      </c>
      <c r="H7" s="27">
        <v>19</v>
      </c>
      <c r="I7" s="27">
        <v>66</v>
      </c>
      <c r="J7" s="27">
        <v>16</v>
      </c>
      <c r="K7" s="27">
        <v>23</v>
      </c>
      <c r="L7" s="27">
        <v>26</v>
      </c>
      <c r="M7" s="27">
        <v>1</v>
      </c>
      <c r="N7" s="29">
        <v>0.63500000000000001</v>
      </c>
      <c r="O7" s="25">
        <f>PRODUCT(I7/N7)</f>
        <v>103.93700787401575</v>
      </c>
      <c r="P7" s="27">
        <v>7</v>
      </c>
      <c r="Q7" s="27">
        <v>0</v>
      </c>
      <c r="R7" s="27">
        <v>1</v>
      </c>
      <c r="S7" s="27">
        <v>4</v>
      </c>
      <c r="T7" s="27">
        <v>17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 t="s">
        <v>49</v>
      </c>
      <c r="D8" s="28" t="s">
        <v>47</v>
      </c>
      <c r="E8" s="27">
        <v>20</v>
      </c>
      <c r="F8" s="27">
        <v>0</v>
      </c>
      <c r="G8" s="27">
        <v>5</v>
      </c>
      <c r="H8" s="27">
        <v>14</v>
      </c>
      <c r="I8" s="27">
        <v>51</v>
      </c>
      <c r="J8" s="27">
        <v>30</v>
      </c>
      <c r="K8" s="27">
        <v>10</v>
      </c>
      <c r="L8" s="27">
        <v>6</v>
      </c>
      <c r="M8" s="27">
        <v>5</v>
      </c>
      <c r="N8" s="29">
        <v>0.47699999999999998</v>
      </c>
      <c r="O8" s="25">
        <f>PRODUCT(I8/N8)</f>
        <v>106.9182389937107</v>
      </c>
      <c r="P8" s="27">
        <v>11</v>
      </c>
      <c r="Q8" s="27">
        <v>0</v>
      </c>
      <c r="R8" s="27">
        <v>0</v>
      </c>
      <c r="S8" s="27">
        <v>6</v>
      </c>
      <c r="T8" s="27">
        <v>21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>
        <v>1</v>
      </c>
      <c r="AF8" s="14" t="s">
        <v>60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 t="s">
        <v>48</v>
      </c>
      <c r="D9" s="28" t="s">
        <v>46</v>
      </c>
      <c r="E9" s="27">
        <v>20</v>
      </c>
      <c r="F9" s="27">
        <v>0</v>
      </c>
      <c r="G9" s="27">
        <v>3</v>
      </c>
      <c r="H9" s="27">
        <v>12</v>
      </c>
      <c r="I9" s="27">
        <v>57</v>
      </c>
      <c r="J9" s="27">
        <v>19</v>
      </c>
      <c r="K9" s="27">
        <v>28</v>
      </c>
      <c r="L9" s="27">
        <v>7</v>
      </c>
      <c r="M9" s="27">
        <v>3</v>
      </c>
      <c r="N9" s="29">
        <v>0.51400000000000001</v>
      </c>
      <c r="O9" s="25">
        <f>PRODUCT(I9/N9)</f>
        <v>110.89494163424125</v>
      </c>
      <c r="P9" s="27">
        <v>7</v>
      </c>
      <c r="Q9" s="27">
        <v>0</v>
      </c>
      <c r="R9" s="27">
        <v>0</v>
      </c>
      <c r="S9" s="27">
        <v>2</v>
      </c>
      <c r="T9" s="27">
        <v>18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59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2008</v>
      </c>
      <c r="C10" s="83"/>
      <c r="D10" s="84" t="s">
        <v>76</v>
      </c>
      <c r="E10" s="83"/>
      <c r="F10" s="86" t="s">
        <v>57</v>
      </c>
      <c r="G10" s="88"/>
      <c r="H10" s="87"/>
      <c r="I10" s="83"/>
      <c r="J10" s="83"/>
      <c r="K10" s="83"/>
      <c r="L10" s="83"/>
      <c r="M10" s="83"/>
      <c r="N10" s="85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 t="s">
        <v>97</v>
      </c>
      <c r="C11" s="27"/>
      <c r="D11" s="28"/>
      <c r="E11" s="27"/>
      <c r="F11" s="27"/>
      <c r="G11" s="27"/>
      <c r="H11" s="43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 t="s">
        <v>70</v>
      </c>
      <c r="D12" s="28" t="s">
        <v>69</v>
      </c>
      <c r="E12" s="27">
        <v>22</v>
      </c>
      <c r="F12" s="27">
        <v>0</v>
      </c>
      <c r="G12" s="27">
        <v>0</v>
      </c>
      <c r="H12" s="43">
        <v>17</v>
      </c>
      <c r="I12" s="27">
        <v>70</v>
      </c>
      <c r="J12" s="27">
        <v>26</v>
      </c>
      <c r="K12" s="27">
        <v>27</v>
      </c>
      <c r="L12" s="27">
        <v>17</v>
      </c>
      <c r="M12" s="27">
        <v>0</v>
      </c>
      <c r="N12" s="29">
        <v>0.46700000000000003</v>
      </c>
      <c r="O12" s="25">
        <f>PRODUCT(I12/N12)</f>
        <v>149.89293361884367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27" t="s">
        <v>48</v>
      </c>
      <c r="D13" s="28" t="s">
        <v>69</v>
      </c>
      <c r="E13" s="27">
        <v>24</v>
      </c>
      <c r="F13" s="27">
        <v>1</v>
      </c>
      <c r="G13" s="27">
        <v>2</v>
      </c>
      <c r="H13" s="43">
        <v>26</v>
      </c>
      <c r="I13" s="27">
        <v>104</v>
      </c>
      <c r="J13" s="27">
        <v>39</v>
      </c>
      <c r="K13" s="27">
        <v>56</v>
      </c>
      <c r="L13" s="27">
        <v>6</v>
      </c>
      <c r="M13" s="27">
        <v>3</v>
      </c>
      <c r="N13" s="29">
        <v>0.56830000000000003</v>
      </c>
      <c r="O13" s="25">
        <f>PRODUCT(I13/N13)</f>
        <v>183.00193559739574</v>
      </c>
      <c r="P13" s="27">
        <v>3</v>
      </c>
      <c r="Q13" s="27">
        <v>0</v>
      </c>
      <c r="R13" s="27">
        <v>0</v>
      </c>
      <c r="S13" s="27">
        <v>1</v>
      </c>
      <c r="T13" s="27">
        <v>15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74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2014</v>
      </c>
      <c r="C14" s="27" t="s">
        <v>51</v>
      </c>
      <c r="D14" s="28" t="s">
        <v>69</v>
      </c>
      <c r="E14" s="27">
        <v>23</v>
      </c>
      <c r="F14" s="27">
        <v>0</v>
      </c>
      <c r="G14" s="27">
        <v>4</v>
      </c>
      <c r="H14" s="27">
        <v>19</v>
      </c>
      <c r="I14" s="27">
        <v>85</v>
      </c>
      <c r="J14" s="27">
        <v>40</v>
      </c>
      <c r="K14" s="27">
        <v>30</v>
      </c>
      <c r="L14" s="27">
        <v>11</v>
      </c>
      <c r="M14" s="27">
        <v>4</v>
      </c>
      <c r="N14" s="29">
        <v>0.55600000000000005</v>
      </c>
      <c r="O14" s="55">
        <f>PRODUCT(I14/N14)</f>
        <v>152.87769784172662</v>
      </c>
      <c r="P14" s="27">
        <v>8</v>
      </c>
      <c r="Q14" s="27">
        <v>0</v>
      </c>
      <c r="R14" s="27">
        <v>0</v>
      </c>
      <c r="S14" s="27">
        <v>6</v>
      </c>
      <c r="T14" s="27">
        <v>26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74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77</v>
      </c>
      <c r="D15" s="28" t="s">
        <v>69</v>
      </c>
      <c r="E15" s="27">
        <v>24</v>
      </c>
      <c r="F15" s="27">
        <v>0</v>
      </c>
      <c r="G15" s="27">
        <v>0</v>
      </c>
      <c r="H15" s="43">
        <v>12</v>
      </c>
      <c r="I15" s="27">
        <v>64</v>
      </c>
      <c r="J15" s="27">
        <v>43</v>
      </c>
      <c r="K15" s="27">
        <v>17</v>
      </c>
      <c r="L15" s="27">
        <v>4</v>
      </c>
      <c r="M15" s="27">
        <v>0</v>
      </c>
      <c r="N15" s="29">
        <v>0.39019999999999999</v>
      </c>
      <c r="O15" s="93">
        <v>164</v>
      </c>
      <c r="P15" s="27">
        <v>3</v>
      </c>
      <c r="Q15" s="27">
        <v>0</v>
      </c>
      <c r="R15" s="27">
        <v>0</v>
      </c>
      <c r="S15" s="27">
        <v>2</v>
      </c>
      <c r="T15" s="27">
        <v>11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74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163</v>
      </c>
      <c r="F16" s="19">
        <f t="shared" si="0"/>
        <v>1</v>
      </c>
      <c r="G16" s="19">
        <f t="shared" si="0"/>
        <v>17</v>
      </c>
      <c r="H16" s="19">
        <f t="shared" si="0"/>
        <v>122</v>
      </c>
      <c r="I16" s="19">
        <f t="shared" si="0"/>
        <v>513</v>
      </c>
      <c r="J16" s="19">
        <f t="shared" si="0"/>
        <v>220</v>
      </c>
      <c r="K16" s="19">
        <f t="shared" si="0"/>
        <v>197</v>
      </c>
      <c r="L16" s="19">
        <f t="shared" si="0"/>
        <v>78</v>
      </c>
      <c r="M16" s="19">
        <f t="shared" si="0"/>
        <v>18</v>
      </c>
      <c r="N16" s="31">
        <f>PRODUCT(I16/O16)</f>
        <v>0.50466439199369284</v>
      </c>
      <c r="O16" s="32">
        <f t="shared" ref="O16:AE16" si="1">SUM(O4:O15)</f>
        <v>1016.5171312629707</v>
      </c>
      <c r="P16" s="19">
        <f t="shared" si="1"/>
        <v>39</v>
      </c>
      <c r="Q16" s="19">
        <f t="shared" si="1"/>
        <v>0</v>
      </c>
      <c r="R16" s="19">
        <f t="shared" si="1"/>
        <v>1</v>
      </c>
      <c r="S16" s="19">
        <f t="shared" si="1"/>
        <v>21</v>
      </c>
      <c r="T16" s="19">
        <f t="shared" si="1"/>
        <v>108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1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374.33333333333331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2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163</v>
      </c>
      <c r="F20" s="27">
        <f>PRODUCT(F16)</f>
        <v>1</v>
      </c>
      <c r="G20" s="27">
        <f>PRODUCT(G16)</f>
        <v>17</v>
      </c>
      <c r="H20" s="27">
        <f>PRODUCT(H16)</f>
        <v>122</v>
      </c>
      <c r="I20" s="27">
        <f>PRODUCT(I16)</f>
        <v>513</v>
      </c>
      <c r="J20" s="1"/>
      <c r="K20" s="45">
        <f>PRODUCT((F20+G20)/E20)</f>
        <v>0.11042944785276074</v>
      </c>
      <c r="L20" s="45">
        <f>PRODUCT(H20/E20)</f>
        <v>0.74846625766871167</v>
      </c>
      <c r="M20" s="45">
        <f>PRODUCT(I20/E20)</f>
        <v>3.147239263803681</v>
      </c>
      <c r="N20" s="29">
        <f>PRODUCT(N16)</f>
        <v>0.50466439199369284</v>
      </c>
      <c r="O20" s="25">
        <f>PRODUCT(O16)</f>
        <v>1016.5171312629707</v>
      </c>
      <c r="P20" s="46" t="s">
        <v>34</v>
      </c>
      <c r="Q20" s="47"/>
      <c r="R20" s="47"/>
      <c r="S20" s="48" t="s">
        <v>61</v>
      </c>
      <c r="T20" s="48"/>
      <c r="U20" s="48"/>
      <c r="V20" s="48"/>
      <c r="W20" s="48"/>
      <c r="X20" s="48"/>
      <c r="Y20" s="48"/>
      <c r="Z20" s="48"/>
      <c r="AA20" s="48"/>
      <c r="AB20" s="49"/>
      <c r="AC20" s="48"/>
      <c r="AD20" s="50" t="s">
        <v>39</v>
      </c>
      <c r="AE20" s="50"/>
      <c r="AF20" s="51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27">
        <f>PRODUCT(P16)</f>
        <v>39</v>
      </c>
      <c r="F21" s="27">
        <f>PRODUCT(Q16)</f>
        <v>0</v>
      </c>
      <c r="G21" s="27">
        <f>PRODUCT(R16)</f>
        <v>1</v>
      </c>
      <c r="H21" s="27">
        <f>PRODUCT(S16)</f>
        <v>21</v>
      </c>
      <c r="I21" s="27">
        <f>PRODUCT(T16)</f>
        <v>108</v>
      </c>
      <c r="J21" s="1"/>
      <c r="K21" s="45">
        <f>PRODUCT((F21+G21)/E21)</f>
        <v>2.564102564102564E-2</v>
      </c>
      <c r="L21" s="45">
        <f>PRODUCT(H21/E21)</f>
        <v>0.53846153846153844</v>
      </c>
      <c r="M21" s="45">
        <f>PRODUCT(I21/E21)</f>
        <v>2.7692307692307692</v>
      </c>
      <c r="N21" s="29">
        <f>PRODUCT(I21/O21)</f>
        <v>0.45378151260504201</v>
      </c>
      <c r="O21" s="55">
        <v>238</v>
      </c>
      <c r="P21" s="56" t="s">
        <v>35</v>
      </c>
      <c r="Q21" s="57"/>
      <c r="R21" s="57"/>
      <c r="S21" s="58" t="s">
        <v>63</v>
      </c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 t="s">
        <v>64</v>
      </c>
      <c r="AE21" s="60"/>
      <c r="AF21" s="61" t="s">
        <v>67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19</v>
      </c>
      <c r="C22" s="63"/>
      <c r="D22" s="64"/>
      <c r="E22" s="30"/>
      <c r="F22" s="30"/>
      <c r="G22" s="30"/>
      <c r="H22" s="30"/>
      <c r="I22" s="30"/>
      <c r="J22" s="1"/>
      <c r="K22" s="65"/>
      <c r="L22" s="65"/>
      <c r="M22" s="65"/>
      <c r="N22" s="66"/>
      <c r="O22" s="25">
        <v>0</v>
      </c>
      <c r="P22" s="56" t="s">
        <v>36</v>
      </c>
      <c r="Q22" s="57"/>
      <c r="R22" s="57"/>
      <c r="S22" s="58" t="s">
        <v>65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64</v>
      </c>
      <c r="AE22" s="60"/>
      <c r="AF22" s="61" t="s">
        <v>66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7" t="s">
        <v>20</v>
      </c>
      <c r="C23" s="68"/>
      <c r="D23" s="69"/>
      <c r="E23" s="19">
        <f>SUM(E20:E22)</f>
        <v>202</v>
      </c>
      <c r="F23" s="19">
        <f>SUM(F20:F22)</f>
        <v>1</v>
      </c>
      <c r="G23" s="19">
        <f>SUM(G20:G22)</f>
        <v>18</v>
      </c>
      <c r="H23" s="19">
        <f>SUM(H20:H22)</f>
        <v>143</v>
      </c>
      <c r="I23" s="19">
        <f>SUM(I20:I22)</f>
        <v>621</v>
      </c>
      <c r="J23" s="1"/>
      <c r="K23" s="70">
        <f>PRODUCT((F23+G23)/E23)</f>
        <v>9.405940594059406E-2</v>
      </c>
      <c r="L23" s="70">
        <f>PRODUCT(H23/E23)</f>
        <v>0.70792079207920788</v>
      </c>
      <c r="M23" s="70">
        <f>PRODUCT(I23/E23)</f>
        <v>3.0742574257425743</v>
      </c>
      <c r="N23" s="31">
        <f>PRODUCT(I23/O23)</f>
        <v>0.49501117563441754</v>
      </c>
      <c r="O23" s="25">
        <f>SUM(O20:O22)</f>
        <v>1254.5171312629707</v>
      </c>
      <c r="P23" s="71" t="s">
        <v>37</v>
      </c>
      <c r="Q23" s="72"/>
      <c r="R23" s="72"/>
      <c r="S23" s="73" t="s">
        <v>72</v>
      </c>
      <c r="T23" s="73"/>
      <c r="U23" s="73"/>
      <c r="V23" s="73"/>
      <c r="W23" s="73"/>
      <c r="X23" s="73"/>
      <c r="Y23" s="73"/>
      <c r="Z23" s="73"/>
      <c r="AA23" s="73"/>
      <c r="AB23" s="74"/>
      <c r="AC23" s="73"/>
      <c r="AD23" s="75" t="s">
        <v>71</v>
      </c>
      <c r="AE23" s="75"/>
      <c r="AF23" s="76" t="s">
        <v>73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53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54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55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56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75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1" t="s">
        <v>68</v>
      </c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35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79"/>
      <c r="AI37" s="79"/>
      <c r="AJ37" s="79"/>
      <c r="AK37" s="79"/>
      <c r="AL37" s="7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9"/>
      <c r="AI38" s="79"/>
      <c r="AJ38" s="79"/>
      <c r="AK38" s="79"/>
      <c r="AL38" s="7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10" customWidth="1"/>
    <col min="3" max="3" width="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2" ht="18.75" x14ac:dyDescent="0.3">
      <c r="A1" s="9"/>
      <c r="B1" s="94" t="s">
        <v>78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7"/>
      <c r="Y1" s="97"/>
      <c r="Z1" s="97"/>
      <c r="AA1" s="97"/>
      <c r="AB1" s="97"/>
      <c r="AC1" s="97"/>
      <c r="AD1" s="97"/>
    </row>
    <row r="2" spans="1:32" x14ac:dyDescent="0.25">
      <c r="A2" s="9"/>
      <c r="B2" s="11" t="s">
        <v>41</v>
      </c>
      <c r="C2" s="4" t="s">
        <v>52</v>
      </c>
      <c r="D2" s="12"/>
      <c r="E2" s="12"/>
      <c r="F2" s="98"/>
      <c r="G2" s="9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7"/>
      <c r="Z2" s="97"/>
      <c r="AA2" s="97"/>
      <c r="AB2" s="97"/>
      <c r="AC2" s="97"/>
      <c r="AD2" s="97"/>
    </row>
    <row r="3" spans="1:32" x14ac:dyDescent="0.25">
      <c r="A3" s="9"/>
      <c r="B3" s="100" t="s">
        <v>79</v>
      </c>
      <c r="C3" s="23" t="s">
        <v>80</v>
      </c>
      <c r="D3" s="101" t="s">
        <v>81</v>
      </c>
      <c r="E3" s="102" t="s">
        <v>1</v>
      </c>
      <c r="F3" s="25"/>
      <c r="G3" s="103" t="s">
        <v>82</v>
      </c>
      <c r="H3" s="104" t="s">
        <v>83</v>
      </c>
      <c r="I3" s="104" t="s">
        <v>31</v>
      </c>
      <c r="J3" s="18" t="s">
        <v>84</v>
      </c>
      <c r="K3" s="105" t="s">
        <v>85</v>
      </c>
      <c r="L3" s="105" t="s">
        <v>86</v>
      </c>
      <c r="M3" s="103" t="s">
        <v>87</v>
      </c>
      <c r="N3" s="103" t="s">
        <v>30</v>
      </c>
      <c r="O3" s="104" t="s">
        <v>88</v>
      </c>
      <c r="P3" s="103" t="s">
        <v>83</v>
      </c>
      <c r="Q3" s="103" t="s">
        <v>3</v>
      </c>
      <c r="R3" s="103">
        <v>1</v>
      </c>
      <c r="S3" s="103">
        <v>2</v>
      </c>
      <c r="T3" s="103">
        <v>3</v>
      </c>
      <c r="U3" s="103" t="s">
        <v>89</v>
      </c>
      <c r="V3" s="18" t="s">
        <v>21</v>
      </c>
      <c r="W3" s="17" t="s">
        <v>90</v>
      </c>
      <c r="X3" s="17" t="s">
        <v>91</v>
      </c>
      <c r="Y3" s="97"/>
      <c r="Z3" s="97"/>
      <c r="AA3" s="97"/>
      <c r="AB3" s="97"/>
      <c r="AC3" s="97"/>
      <c r="AD3" s="97"/>
    </row>
    <row r="4" spans="1:32" x14ac:dyDescent="0.25">
      <c r="A4" s="9"/>
      <c r="B4" s="114" t="s">
        <v>93</v>
      </c>
      <c r="C4" s="115" t="s">
        <v>98</v>
      </c>
      <c r="D4" s="114" t="s">
        <v>94</v>
      </c>
      <c r="E4" s="116" t="s">
        <v>45</v>
      </c>
      <c r="F4" s="55"/>
      <c r="G4" s="117">
        <v>1</v>
      </c>
      <c r="H4" s="118"/>
      <c r="I4" s="117"/>
      <c r="J4" s="119" t="s">
        <v>92</v>
      </c>
      <c r="K4" s="119">
        <v>1</v>
      </c>
      <c r="L4" s="119"/>
      <c r="M4" s="119">
        <v>1</v>
      </c>
      <c r="N4" s="117"/>
      <c r="O4" s="118">
        <v>1</v>
      </c>
      <c r="P4" s="117">
        <v>1</v>
      </c>
      <c r="Q4" s="120" t="s">
        <v>99</v>
      </c>
      <c r="R4" s="120" t="s">
        <v>100</v>
      </c>
      <c r="S4" s="120" t="s">
        <v>101</v>
      </c>
      <c r="T4" s="120"/>
      <c r="U4" s="120" t="s">
        <v>102</v>
      </c>
      <c r="V4" s="121">
        <v>0.66700000000000004</v>
      </c>
      <c r="W4" s="122" t="s">
        <v>95</v>
      </c>
      <c r="X4" s="123" t="s">
        <v>96</v>
      </c>
      <c r="Y4" s="97"/>
      <c r="Z4" s="97"/>
      <c r="AA4" s="97"/>
      <c r="AB4" s="97"/>
      <c r="AC4" s="97"/>
      <c r="AD4" s="97"/>
    </row>
    <row r="5" spans="1:32" s="107" customFormat="1" ht="15" customHeight="1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8"/>
      <c r="C6" s="1"/>
      <c r="D6" s="108"/>
      <c r="E6" s="10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7"/>
      <c r="Z6" s="97"/>
      <c r="AA6" s="97"/>
      <c r="AB6" s="97"/>
      <c r="AC6" s="97"/>
      <c r="AD6" s="97"/>
    </row>
    <row r="7" spans="1:32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7"/>
      <c r="Z7" s="97"/>
      <c r="AA7" s="97"/>
      <c r="AB7" s="97"/>
      <c r="AC7" s="97"/>
      <c r="AD7" s="97"/>
    </row>
    <row r="8" spans="1:32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7"/>
      <c r="Z8" s="97"/>
      <c r="AA8" s="97"/>
      <c r="AB8" s="97"/>
      <c r="AC8" s="97"/>
      <c r="AD8" s="97"/>
    </row>
    <row r="9" spans="1:32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7"/>
      <c r="Z9" s="97"/>
      <c r="AA9" s="97"/>
      <c r="AB9" s="97"/>
      <c r="AC9" s="97"/>
      <c r="AD9" s="97"/>
    </row>
    <row r="10" spans="1:32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7"/>
      <c r="Z10" s="97"/>
      <c r="AA10" s="97"/>
      <c r="AB10" s="97"/>
      <c r="AC10" s="97"/>
      <c r="AD10" s="97"/>
    </row>
    <row r="11" spans="1:32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7"/>
      <c r="Z11" s="97"/>
      <c r="AA11" s="97"/>
      <c r="AB11" s="97"/>
      <c r="AC11" s="97"/>
      <c r="AD11" s="97"/>
    </row>
    <row r="12" spans="1:32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7"/>
      <c r="Z12" s="97"/>
      <c r="AA12" s="97"/>
      <c r="AB12" s="97"/>
      <c r="AC12" s="97"/>
      <c r="AD12" s="97"/>
    </row>
    <row r="13" spans="1:32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7"/>
      <c r="Z13" s="97"/>
      <c r="AA13" s="97"/>
      <c r="AB13" s="97"/>
      <c r="AC13" s="97"/>
      <c r="AD13" s="97"/>
    </row>
    <row r="14" spans="1:32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7"/>
      <c r="Z14" s="97"/>
      <c r="AA14" s="97"/>
      <c r="AB14" s="97"/>
      <c r="AC14" s="97"/>
      <c r="AD14" s="97"/>
    </row>
    <row r="15" spans="1:32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7"/>
      <c r="Z15" s="97"/>
      <c r="AA15" s="97"/>
      <c r="AB15" s="97"/>
      <c r="AC15" s="97"/>
      <c r="AD15" s="97"/>
    </row>
    <row r="16" spans="1:32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97"/>
      <c r="Z36" s="97"/>
      <c r="AA36" s="97"/>
      <c r="AB36" s="97"/>
      <c r="AC36" s="97"/>
      <c r="AD36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2019-01-22T09:12:48Z</dcterms:modified>
</cp:coreProperties>
</file>